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2755" windowHeight="92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  <c r="F4" i="1"/>
  <c r="F3" i="1"/>
  <c r="K24" i="1"/>
  <c r="J24" i="1"/>
  <c r="I24" i="1"/>
  <c r="G24" i="1"/>
  <c r="F24" i="1"/>
  <c r="H20" i="1"/>
  <c r="H24" i="1" s="1"/>
  <c r="F14" i="1"/>
  <c r="G11" i="1"/>
  <c r="G14" i="1" s="1"/>
  <c r="F11" i="1"/>
  <c r="F5" i="1"/>
  <c r="F7" i="1" s="1"/>
  <c r="F9" i="1" s="1"/>
  <c r="G3" i="1"/>
  <c r="B33" i="1"/>
  <c r="B24" i="1"/>
  <c r="H3" i="1" l="1"/>
  <c r="G5" i="1"/>
  <c r="G7" i="1" s="1"/>
  <c r="G9" i="1" s="1"/>
  <c r="H11" i="1"/>
  <c r="B18" i="1"/>
  <c r="B26" i="1" s="1"/>
  <c r="B34" i="1" s="1"/>
  <c r="H14" i="1" l="1"/>
  <c r="I11" i="1"/>
  <c r="H5" i="1"/>
  <c r="H7" i="1" s="1"/>
  <c r="H9" i="1" s="1"/>
  <c r="I3" i="1"/>
  <c r="J3" i="1" l="1"/>
  <c r="I5" i="1"/>
  <c r="I7" i="1" s="1"/>
  <c r="I9" i="1" s="1"/>
  <c r="J11" i="1"/>
  <c r="I14" i="1"/>
  <c r="J14" i="1" l="1"/>
  <c r="K11" i="1"/>
  <c r="K14" i="1" s="1"/>
  <c r="J5" i="1"/>
  <c r="J7" i="1" s="1"/>
  <c r="J9" i="1" s="1"/>
  <c r="K3" i="1"/>
  <c r="K5" i="1" s="1"/>
  <c r="K7" i="1" s="1"/>
  <c r="K9" i="1" s="1"/>
</calcChain>
</file>

<file path=xl/sharedStrings.xml><?xml version="1.0" encoding="utf-8"?>
<sst xmlns="http://schemas.openxmlformats.org/spreadsheetml/2006/main" count="56" uniqueCount="49">
  <si>
    <t>EXPENDITURE</t>
  </si>
  <si>
    <t>ITEM</t>
  </si>
  <si>
    <t>Proposed Budget 2016/17</t>
  </si>
  <si>
    <t>Clerk's Salary</t>
  </si>
  <si>
    <t>General Expenses</t>
  </si>
  <si>
    <t>Audit Fees</t>
  </si>
  <si>
    <t>Insurance</t>
  </si>
  <si>
    <t>Clerk Training</t>
  </si>
  <si>
    <t>Councillor Training</t>
  </si>
  <si>
    <t>Chairman's Allowance</t>
  </si>
  <si>
    <t>Subscriptions</t>
  </si>
  <si>
    <t>Grants/Donations</t>
  </si>
  <si>
    <t>Bus Shelter Cleaining</t>
  </si>
  <si>
    <t>Flower Beds &amp; Roundabout</t>
  </si>
  <si>
    <t>Parish Pump</t>
  </si>
  <si>
    <t>New Dog Bin</t>
  </si>
  <si>
    <t>Memorial Hall</t>
  </si>
  <si>
    <t>Queen's Birthday Commemoration</t>
  </si>
  <si>
    <t>TOTAL</t>
  </si>
  <si>
    <t>INCOME</t>
  </si>
  <si>
    <t>Bank Interest</t>
  </si>
  <si>
    <t>Grant Funding</t>
  </si>
  <si>
    <t>NET REQUIREMENT</t>
  </si>
  <si>
    <t>Contribution to Earmarked Reserves</t>
  </si>
  <si>
    <t>Corporate Trustee Longterm Maintenance Funding</t>
  </si>
  <si>
    <t>Election Fees Future Reserve</t>
  </si>
  <si>
    <t>Employee Reserve</t>
  </si>
  <si>
    <t>Parish Council Longterm Maintenance Commitment</t>
  </si>
  <si>
    <t>GROSS REQUIREMENT</t>
  </si>
  <si>
    <t>PRECEPT 2016/17</t>
  </si>
  <si>
    <t>2016/17</t>
  </si>
  <si>
    <t>2017/18</t>
  </si>
  <si>
    <t>2018/19</t>
  </si>
  <si>
    <t>2019/20</t>
  </si>
  <si>
    <t>2020/21</t>
  </si>
  <si>
    <t>2021/22</t>
  </si>
  <si>
    <t>Council's Expenditure</t>
  </si>
  <si>
    <t>Council's Income</t>
  </si>
  <si>
    <t>Council's Net Requirement</t>
  </si>
  <si>
    <t>Plus contribution to Reserves</t>
  </si>
  <si>
    <t>Council's Gross Requirement</t>
  </si>
  <si>
    <t>Percentage Increase in Council Tax</t>
  </si>
  <si>
    <t>Proposed Council Tax</t>
  </si>
  <si>
    <t>Likely Band D Properties</t>
  </si>
  <si>
    <t>Likely Band D Council Tax</t>
  </si>
  <si>
    <t>Reserves at start of year</t>
  </si>
  <si>
    <t>Unearmarked</t>
  </si>
  <si>
    <t>Earmarked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</si>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</sst>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£-809]* #,##0_-;\-[$£-809]* #,##0_-;_-[$£-809]* &quot;-&quot;_-;_-@_-"/>
    <numFmt numFmtId="165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/>
    <xf numFmtId="9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workbookViewId="0">
      <selection activeCell="F7" sqref="F7"/>
    </sheetView>
  </sheetViews>
  <sheetFormatPr defaultRowHeight="15" x14ac:dyDescent="0.25"/>
  <cols>
    <col min="1" max="1" width="42" customWidth="1"/>
    <col min="2" max="4" width="18.140625" customWidth="1"/>
    <col min="5" max="5" width="35.28515625" customWidth="1"/>
    <col min="6" max="10" width="18.140625" customWidth="1"/>
  </cols>
  <sheetData>
    <row r="1" spans="1:11" x14ac:dyDescent="0.25">
      <c r="A1" s="6" t="s">
        <v>0</v>
      </c>
    </row>
    <row r="2" spans="1:11" ht="26.25" x14ac:dyDescent="0.25">
      <c r="A2" s="1" t="s">
        <v>1</v>
      </c>
      <c r="B2" s="1" t="s">
        <v>2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34</v>
      </c>
      <c r="K2" s="6" t="s">
        <v>35</v>
      </c>
    </row>
    <row r="3" spans="1:11" x14ac:dyDescent="0.25">
      <c r="A3" t="s">
        <v>3</v>
      </c>
      <c r="B3" s="2">
        <v>7500</v>
      </c>
      <c r="E3" t="s">
        <v>36</v>
      </c>
      <c r="F3" s="2">
        <f>B18</f>
        <v>20220</v>
      </c>
      <c r="G3" s="2">
        <f>F3*1.05</f>
        <v>21231</v>
      </c>
      <c r="H3" s="2">
        <f t="shared" ref="H3:K3" si="0">G3*1.05</f>
        <v>22292.55</v>
      </c>
      <c r="I3" s="2">
        <f t="shared" si="0"/>
        <v>23407.177500000002</v>
      </c>
      <c r="J3" s="2">
        <f t="shared" si="0"/>
        <v>24577.536375000003</v>
      </c>
      <c r="K3" s="2">
        <f t="shared" si="0"/>
        <v>25806.413193750006</v>
      </c>
    </row>
    <row r="4" spans="1:11" x14ac:dyDescent="0.25">
      <c r="A4" t="s">
        <v>4</v>
      </c>
      <c r="B4" s="2">
        <v>1260</v>
      </c>
      <c r="E4" t="s">
        <v>37</v>
      </c>
      <c r="F4" s="2">
        <f>B24</f>
        <v>420</v>
      </c>
      <c r="G4" s="2">
        <v>805</v>
      </c>
      <c r="H4" s="2">
        <v>805</v>
      </c>
      <c r="I4" s="2">
        <v>805</v>
      </c>
      <c r="J4" s="2">
        <v>805</v>
      </c>
      <c r="K4" s="2">
        <v>805</v>
      </c>
    </row>
    <row r="5" spans="1:11" x14ac:dyDescent="0.25">
      <c r="A5" t="s">
        <v>5</v>
      </c>
      <c r="B5" s="2">
        <v>750</v>
      </c>
      <c r="E5" s="6" t="s">
        <v>38</v>
      </c>
      <c r="F5" s="5">
        <f>F3-F4</f>
        <v>19800</v>
      </c>
      <c r="G5" s="5">
        <f t="shared" ref="G5:K5" si="1">G3-G4</f>
        <v>20426</v>
      </c>
      <c r="H5" s="5">
        <f t="shared" si="1"/>
        <v>21487.55</v>
      </c>
      <c r="I5" s="5">
        <f t="shared" si="1"/>
        <v>22602.177500000002</v>
      </c>
      <c r="J5" s="5">
        <f t="shared" si="1"/>
        <v>23772.536375000003</v>
      </c>
      <c r="K5" s="5">
        <f t="shared" si="1"/>
        <v>25001.413193750006</v>
      </c>
    </row>
    <row r="6" spans="1:11" x14ac:dyDescent="0.25">
      <c r="A6" t="s">
        <v>6</v>
      </c>
      <c r="B6" s="2">
        <v>500</v>
      </c>
      <c r="E6" t="s">
        <v>39</v>
      </c>
      <c r="F6" s="2">
        <f>B33</f>
        <v>10300</v>
      </c>
      <c r="G6" s="2">
        <v>10300</v>
      </c>
      <c r="H6" s="2">
        <v>10300</v>
      </c>
      <c r="I6" s="2">
        <v>9300</v>
      </c>
      <c r="J6" s="2">
        <v>9300</v>
      </c>
      <c r="K6" s="2">
        <v>9300</v>
      </c>
    </row>
    <row r="7" spans="1:11" x14ac:dyDescent="0.25">
      <c r="A7" t="s">
        <v>7</v>
      </c>
      <c r="B7" s="2">
        <v>1000</v>
      </c>
      <c r="E7" s="6" t="s">
        <v>40</v>
      </c>
      <c r="F7" s="5">
        <f>F5+F6</f>
        <v>30100</v>
      </c>
      <c r="G7" s="5">
        <f t="shared" ref="G7:K7" si="2">G5+G6</f>
        <v>30726</v>
      </c>
      <c r="H7" s="5">
        <f t="shared" si="2"/>
        <v>31787.55</v>
      </c>
      <c r="I7" s="5">
        <f t="shared" si="2"/>
        <v>31902.177500000002</v>
      </c>
      <c r="J7" s="5">
        <f t="shared" si="2"/>
        <v>33072.536375000003</v>
      </c>
      <c r="K7" s="5">
        <f t="shared" si="2"/>
        <v>34301.413193750006</v>
      </c>
    </row>
    <row r="8" spans="1:11" x14ac:dyDescent="0.25">
      <c r="A8" t="s">
        <v>8</v>
      </c>
      <c r="B8" s="2">
        <v>1000</v>
      </c>
      <c r="F8" s="2"/>
      <c r="G8" s="2"/>
      <c r="H8" s="2"/>
      <c r="I8" s="2"/>
      <c r="J8" s="2"/>
      <c r="K8" s="2"/>
    </row>
    <row r="9" spans="1:11" x14ac:dyDescent="0.25">
      <c r="A9" t="s">
        <v>9</v>
      </c>
      <c r="B9" s="2">
        <v>350</v>
      </c>
      <c r="E9" s="6" t="s">
        <v>41</v>
      </c>
      <c r="F9" s="7">
        <f>(F7-24500)/24500</f>
        <v>0.22857142857142856</v>
      </c>
      <c r="G9" s="7">
        <f>(G7-F7)/F7</f>
        <v>2.079734219269103E-2</v>
      </c>
      <c r="H9" s="7">
        <f t="shared" ref="H9:K9" si="3">(H7-G7)/G7</f>
        <v>3.4548916227299331E-2</v>
      </c>
      <c r="I9" s="7">
        <f t="shared" si="3"/>
        <v>3.6060501674398415E-3</v>
      </c>
      <c r="J9" s="7">
        <f t="shared" si="3"/>
        <v>3.6685861803633986E-2</v>
      </c>
      <c r="K9" s="7">
        <f t="shared" si="3"/>
        <v>3.7157017678236738E-2</v>
      </c>
    </row>
    <row r="10" spans="1:11" x14ac:dyDescent="0.25">
      <c r="A10" t="s">
        <v>10</v>
      </c>
      <c r="B10" s="2">
        <v>750</v>
      </c>
      <c r="F10" s="2"/>
      <c r="G10" s="2"/>
      <c r="H10" s="2"/>
      <c r="I10" s="2"/>
      <c r="J10" s="2"/>
      <c r="K10" s="2"/>
    </row>
    <row r="11" spans="1:11" x14ac:dyDescent="0.25">
      <c r="A11" t="s">
        <v>11</v>
      </c>
      <c r="B11" s="2">
        <v>750</v>
      </c>
      <c r="E11" s="6" t="s">
        <v>42</v>
      </c>
      <c r="F11" s="2">
        <f>(24500*1.08)</f>
        <v>26460</v>
      </c>
      <c r="G11" s="2">
        <f>F11*1.06</f>
        <v>28047.600000000002</v>
      </c>
      <c r="H11" s="2">
        <f t="shared" ref="H11:J11" si="4">G11*1.05</f>
        <v>29449.980000000003</v>
      </c>
      <c r="I11" s="2">
        <f t="shared" si="4"/>
        <v>30922.479000000003</v>
      </c>
      <c r="J11" s="2">
        <f t="shared" si="4"/>
        <v>32468.602950000004</v>
      </c>
      <c r="K11" s="2">
        <f>J11*1.06</f>
        <v>34416.719127000004</v>
      </c>
    </row>
    <row r="12" spans="1:11" x14ac:dyDescent="0.25">
      <c r="A12" t="s">
        <v>12</v>
      </c>
      <c r="B12" s="2">
        <v>800</v>
      </c>
      <c r="E12" s="6" t="s">
        <v>41</v>
      </c>
      <c r="F12" s="7">
        <v>0.08</v>
      </c>
      <c r="G12" s="7">
        <v>0.06</v>
      </c>
      <c r="H12" s="7">
        <v>0.05</v>
      </c>
      <c r="I12" s="7">
        <v>0.05</v>
      </c>
      <c r="J12" s="7">
        <v>0.05</v>
      </c>
      <c r="K12" s="7">
        <v>0.06</v>
      </c>
    </row>
    <row r="13" spans="1:11" x14ac:dyDescent="0.25">
      <c r="A13" t="s">
        <v>13</v>
      </c>
      <c r="B13" s="2">
        <v>1500</v>
      </c>
      <c r="E13" s="6" t="s">
        <v>43</v>
      </c>
      <c r="F13" s="8">
        <v>649.84</v>
      </c>
      <c r="G13" s="8">
        <v>680</v>
      </c>
      <c r="H13" s="8">
        <v>690</v>
      </c>
      <c r="I13" s="8">
        <v>700</v>
      </c>
      <c r="J13" s="8">
        <v>705</v>
      </c>
      <c r="K13" s="8">
        <v>715</v>
      </c>
    </row>
    <row r="14" spans="1:11" x14ac:dyDescent="0.25">
      <c r="A14" t="s">
        <v>14</v>
      </c>
      <c r="B14" s="2">
        <v>450</v>
      </c>
      <c r="E14" s="6" t="s">
        <v>44</v>
      </c>
      <c r="F14" s="9">
        <f>F11/F13</f>
        <v>40.717715129878123</v>
      </c>
      <c r="G14" s="9">
        <f t="shared" ref="G14:K14" si="5">G11/G13</f>
        <v>41.246470588235297</v>
      </c>
      <c r="H14" s="9">
        <f t="shared" si="5"/>
        <v>42.681130434782617</v>
      </c>
      <c r="I14" s="9">
        <f t="shared" si="5"/>
        <v>44.174970000000002</v>
      </c>
      <c r="J14" s="9">
        <f t="shared" si="5"/>
        <v>46.054755957446815</v>
      </c>
      <c r="K14" s="9">
        <f t="shared" si="5"/>
        <v>48.135271506293712</v>
      </c>
    </row>
    <row r="15" spans="1:11" x14ac:dyDescent="0.25">
      <c r="A15" t="s">
        <v>15</v>
      </c>
      <c r="B15" s="2">
        <v>350</v>
      </c>
      <c r="E15" s="6"/>
      <c r="F15" s="7"/>
      <c r="G15" s="7"/>
      <c r="H15" s="7"/>
      <c r="I15" s="7"/>
      <c r="J15" s="7"/>
      <c r="K15" s="7"/>
    </row>
    <row r="16" spans="1:11" x14ac:dyDescent="0.25">
      <c r="A16" s="3" t="s">
        <v>16</v>
      </c>
      <c r="B16" s="2">
        <v>2785</v>
      </c>
      <c r="F16" s="2"/>
      <c r="G16" s="2"/>
      <c r="H16" s="2"/>
      <c r="I16" s="2"/>
      <c r="J16" s="2"/>
      <c r="K16" s="2"/>
    </row>
    <row r="17" spans="1:11" x14ac:dyDescent="0.25">
      <c r="A17" s="3" t="s">
        <v>17</v>
      </c>
      <c r="B17" s="2">
        <v>475</v>
      </c>
      <c r="E17" s="6" t="s">
        <v>45</v>
      </c>
      <c r="F17" s="2"/>
      <c r="G17" s="2"/>
      <c r="H17" s="2"/>
      <c r="I17" s="2"/>
      <c r="J17" s="2"/>
      <c r="K17" s="2"/>
    </row>
    <row r="18" spans="1:11" x14ac:dyDescent="0.25">
      <c r="A18" s="4" t="s">
        <v>18</v>
      </c>
      <c r="B18" s="5">
        <f>SUM(B3:B17)</f>
        <v>20220</v>
      </c>
      <c r="E18" s="6" t="s">
        <v>46</v>
      </c>
      <c r="F18" s="2">
        <v>6000</v>
      </c>
      <c r="G18" s="2">
        <v>6000</v>
      </c>
      <c r="H18" s="2">
        <v>6000</v>
      </c>
      <c r="I18" s="2">
        <v>6000</v>
      </c>
      <c r="J18" s="2">
        <v>6000</v>
      </c>
      <c r="K18" s="2">
        <v>6000</v>
      </c>
    </row>
    <row r="19" spans="1:11" x14ac:dyDescent="0.25">
      <c r="A19" s="3"/>
      <c r="E19" s="6" t="s">
        <v>47</v>
      </c>
      <c r="F19" s="2"/>
      <c r="G19" s="2"/>
      <c r="H19" s="2"/>
      <c r="I19" s="2"/>
      <c r="J19" s="2"/>
      <c r="K19" s="2"/>
    </row>
    <row r="20" spans="1:11" x14ac:dyDescent="0.25">
      <c r="A20" s="3"/>
      <c r="E20" t="s">
        <v>24</v>
      </c>
      <c r="F20" s="2">
        <v>6000</v>
      </c>
      <c r="G20" s="2">
        <v>12000</v>
      </c>
      <c r="H20" s="2">
        <f>G20+F20</f>
        <v>18000</v>
      </c>
      <c r="I20" s="2">
        <v>24000</v>
      </c>
      <c r="J20" s="2">
        <v>30000</v>
      </c>
      <c r="K20" s="2">
        <v>36000</v>
      </c>
    </row>
    <row r="21" spans="1:11" x14ac:dyDescent="0.25">
      <c r="A21" s="6" t="s">
        <v>19</v>
      </c>
      <c r="E21" t="s">
        <v>25</v>
      </c>
      <c r="F21" s="2">
        <v>300</v>
      </c>
      <c r="G21" s="2">
        <v>600</v>
      </c>
      <c r="H21" s="2">
        <v>900</v>
      </c>
      <c r="I21" s="2">
        <v>1200</v>
      </c>
      <c r="J21" s="2">
        <v>300</v>
      </c>
      <c r="K21" s="2">
        <v>600</v>
      </c>
    </row>
    <row r="22" spans="1:11" x14ac:dyDescent="0.25">
      <c r="A22" t="s">
        <v>20</v>
      </c>
      <c r="B22" s="2">
        <v>5</v>
      </c>
      <c r="E22" t="s">
        <v>26</v>
      </c>
      <c r="F22" s="2">
        <v>1000</v>
      </c>
      <c r="G22" s="2">
        <v>2000</v>
      </c>
      <c r="H22" s="2">
        <v>3000</v>
      </c>
      <c r="I22" s="2">
        <v>3000</v>
      </c>
      <c r="J22" s="2">
        <v>3000</v>
      </c>
      <c r="K22" s="2">
        <v>3000</v>
      </c>
    </row>
    <row r="23" spans="1:11" x14ac:dyDescent="0.25">
      <c r="A23" t="s">
        <v>21</v>
      </c>
      <c r="B23" s="2">
        <v>415</v>
      </c>
      <c r="E23" t="s">
        <v>27</v>
      </c>
      <c r="F23" s="2">
        <v>3000</v>
      </c>
      <c r="G23" s="2">
        <v>6000</v>
      </c>
      <c r="H23" s="2">
        <v>9000</v>
      </c>
      <c r="I23" s="2">
        <v>12000</v>
      </c>
      <c r="J23" s="2">
        <v>15000</v>
      </c>
      <c r="K23" s="2">
        <v>18000</v>
      </c>
    </row>
    <row r="24" spans="1:11" x14ac:dyDescent="0.25">
      <c r="A24" s="6" t="s">
        <v>18</v>
      </c>
      <c r="B24" s="5">
        <f>SUM(B22:B23)</f>
        <v>420</v>
      </c>
      <c r="E24" s="6" t="s">
        <v>48</v>
      </c>
      <c r="F24" s="5">
        <f>SUM(F18:F23)</f>
        <v>16300</v>
      </c>
      <c r="G24" s="5">
        <f t="shared" ref="G24:K24" si="6">SUM(G18:G23)</f>
        <v>26600</v>
      </c>
      <c r="H24" s="5">
        <f t="shared" si="6"/>
        <v>36900</v>
      </c>
      <c r="I24" s="5">
        <f t="shared" si="6"/>
        <v>46200</v>
      </c>
      <c r="J24" s="5">
        <f t="shared" si="6"/>
        <v>54300</v>
      </c>
      <c r="K24" s="5">
        <f t="shared" si="6"/>
        <v>63600</v>
      </c>
    </row>
    <row r="26" spans="1:11" x14ac:dyDescent="0.25">
      <c r="A26" s="6" t="s">
        <v>22</v>
      </c>
      <c r="B26" s="5">
        <f>B18-B24</f>
        <v>19800</v>
      </c>
    </row>
    <row r="28" spans="1:11" x14ac:dyDescent="0.25">
      <c r="A28" s="6" t="s">
        <v>23</v>
      </c>
    </row>
    <row r="29" spans="1:11" x14ac:dyDescent="0.25">
      <c r="A29" t="s">
        <v>24</v>
      </c>
      <c r="B29" s="2">
        <v>6000</v>
      </c>
    </row>
    <row r="30" spans="1:11" x14ac:dyDescent="0.25">
      <c r="A30" t="s">
        <v>25</v>
      </c>
      <c r="B30" s="2">
        <v>300</v>
      </c>
    </row>
    <row r="31" spans="1:11" x14ac:dyDescent="0.25">
      <c r="A31" t="s">
        <v>26</v>
      </c>
      <c r="B31" s="2">
        <v>1000</v>
      </c>
    </row>
    <row r="32" spans="1:11" x14ac:dyDescent="0.25">
      <c r="A32" t="s">
        <v>27</v>
      </c>
      <c r="B32" s="2">
        <v>3000</v>
      </c>
    </row>
    <row r="33" spans="1:2" x14ac:dyDescent="0.25">
      <c r="A33" s="6" t="s">
        <v>18</v>
      </c>
      <c r="B33" s="5">
        <f>SUM(B29:B32)</f>
        <v>10300</v>
      </c>
    </row>
    <row r="34" spans="1:2" x14ac:dyDescent="0.25">
      <c r="A34" s="6" t="s">
        <v>28</v>
      </c>
      <c r="B34" s="5">
        <f>B26+B33</f>
        <v>30100</v>
      </c>
    </row>
    <row r="35" spans="1:2" x14ac:dyDescent="0.25">
      <c r="A35" s="6" t="s">
        <v>29</v>
      </c>
      <c r="B35" s="5">
        <v>26460</v>
      </c>
    </row>
    <row r="36" spans="1:2" x14ac:dyDescent="0.25">
      <c r="A36" s="6"/>
      <c r="B36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</dc:creator>
  <cp:lastModifiedBy>Kit</cp:lastModifiedBy>
  <dcterms:created xsi:type="dcterms:W3CDTF">2016-02-03T13:55:22Z</dcterms:created>
  <dcterms:modified xsi:type="dcterms:W3CDTF">2016-02-03T14:09:12Z</dcterms:modified>
</cp:coreProperties>
</file>